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3.- Edo. Analitico MARZO 2023 - OPERGOB\conac\"/>
    </mc:Choice>
  </mc:AlternateContent>
  <xr:revisionPtr revIDLastSave="0" documentId="13_ncr:1_{D5F6D3F7-02F5-4DBB-AE25-AA5E3060039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4.Balance Presupuetario (2)" sheetId="1" r:id="rId1"/>
  </sheets>
  <externalReferences>
    <externalReference r:id="rId2"/>
    <externalReference r:id="rId3"/>
  </externalReferences>
  <definedNames>
    <definedName name="_xlnm.Print_Area" localSheetId="0">'4.Balance Presupuetario (2)'!$B$1:$G$65</definedName>
    <definedName name="_xlnm.Print_Titles" localSheetId="0">'4.Balance Presupuetario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9" i="1"/>
  <c r="F58" i="1"/>
  <c r="F57" i="1"/>
  <c r="G56" i="1"/>
  <c r="F56" i="1"/>
  <c r="F55" i="1"/>
  <c r="G54" i="1"/>
  <c r="F54" i="1"/>
  <c r="G53" i="1"/>
  <c r="F53" i="1"/>
  <c r="E53" i="1"/>
  <c r="D53" i="1"/>
  <c r="C53" i="1"/>
  <c r="F51" i="1"/>
  <c r="F49" i="1"/>
  <c r="F48" i="1"/>
  <c r="F47" i="1"/>
  <c r="F46" i="1"/>
  <c r="G45" i="1"/>
  <c r="F45" i="1"/>
  <c r="F44" i="1"/>
  <c r="G43" i="1"/>
  <c r="F43" i="1"/>
  <c r="G42" i="1"/>
  <c r="F42" i="1"/>
  <c r="E42" i="1"/>
  <c r="D42" i="1"/>
  <c r="C42" i="1"/>
  <c r="F40" i="1"/>
  <c r="F39" i="1"/>
  <c r="F38" i="1"/>
  <c r="F37" i="1"/>
  <c r="G36" i="1"/>
  <c r="F36" i="1"/>
  <c r="G35" i="1"/>
  <c r="F35" i="1"/>
  <c r="G34" i="1"/>
  <c r="F34" i="1"/>
  <c r="G33" i="1"/>
  <c r="F33" i="1"/>
  <c r="E33" i="1"/>
  <c r="D33" i="1"/>
  <c r="C33" i="1"/>
  <c r="F31" i="1"/>
  <c r="G30" i="1"/>
  <c r="F30" i="1"/>
  <c r="G29" i="1"/>
  <c r="F29" i="1"/>
  <c r="G28" i="1"/>
  <c r="F28" i="1"/>
  <c r="G27" i="1"/>
  <c r="F27" i="1"/>
  <c r="G26" i="1"/>
  <c r="F26" i="1"/>
  <c r="E26" i="1"/>
  <c r="D26" i="1"/>
  <c r="C26" i="1"/>
  <c r="F24" i="1"/>
  <c r="F22" i="1"/>
  <c r="F20" i="1"/>
  <c r="F19" i="1"/>
  <c r="F18" i="1"/>
  <c r="F17" i="1"/>
  <c r="F16" i="1"/>
  <c r="F15" i="1"/>
  <c r="F14" i="1"/>
  <c r="F13" i="1"/>
  <c r="G12" i="1"/>
  <c r="F12" i="1"/>
  <c r="G11" i="1"/>
  <c r="F11" i="1"/>
  <c r="F10" i="1"/>
  <c r="B6" i="1"/>
  <c r="G59" i="1" l="1"/>
  <c r="G57" i="1" l="1"/>
  <c r="G47" i="1"/>
  <c r="G46" i="1"/>
  <c r="G48" i="1"/>
  <c r="G19" i="1" l="1"/>
  <c r="G44" i="1"/>
  <c r="G38" i="1"/>
  <c r="G18" i="1"/>
  <c r="G15" i="1"/>
  <c r="G58" i="1"/>
  <c r="G55" i="1"/>
  <c r="G39" i="1" l="1"/>
  <c r="G37" i="1"/>
  <c r="G49" i="1"/>
  <c r="G60" i="1"/>
  <c r="G16" i="1" l="1"/>
  <c r="G17" i="1"/>
  <c r="G14" i="1"/>
  <c r="G51" i="1" l="1"/>
  <c r="G62" i="1"/>
  <c r="G40" i="1"/>
  <c r="G13" i="1"/>
  <c r="G10" i="1" l="1"/>
  <c r="G20" i="1" l="1"/>
  <c r="G22" i="1" l="1"/>
  <c r="G24" i="1" l="1"/>
  <c r="G31" i="1" l="1"/>
</calcChain>
</file>

<file path=xl/sharedStrings.xml><?xml version="1.0" encoding="utf-8"?>
<sst xmlns="http://schemas.openxmlformats.org/spreadsheetml/2006/main" count="54" uniqueCount="42">
  <si>
    <t>GOBIERNO DEL ESTADO DE QUINTANA ROO</t>
  </si>
  <si>
    <t>BALANCE PRESUPUESTARIO - Ley de Disciplina Financiera</t>
  </si>
  <si>
    <t>(Pesos)</t>
  </si>
  <si>
    <t>Concepto</t>
  </si>
  <si>
    <t xml:space="preserve">Estimado/ Aprobado </t>
  </si>
  <si>
    <t>Devengado</t>
  </si>
  <si>
    <t>Recaudado/ Pagado</t>
  </si>
  <si>
    <t>Precierre (modificado)</t>
  </si>
  <si>
    <t>PRECIERRE ANUAL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</si>
  <si>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</si>
  <si>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</si>
  <si>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</si>
  <si>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</si>
  <si>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</si>
  <si>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</si>
  <si>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</si>
  <si>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</si>
  <si>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</si>
  <si>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</si>
  <si>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</si>
  <si>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</si>
  <si>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</si>
  <si>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</si>
  <si>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</si>
  <si>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</si>
  <si>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</si>
  <si>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</si>
  <si>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</si>
  <si>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</si>
  <si>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</si>
  <si>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</si>
  <si>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</si>
  <si>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</si>
  <si>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</si>
  <si>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</si>
  <si>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</si>
  <si>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</si>
  <si>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</si>
  <si>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</si>
  <si>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</si>
  <si>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Neto (VIII = VII – A3.2)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</si>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</sst>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b/>
      <sz val="10.5"/>
      <color theme="1" tint="0.34998626667073579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b/>
      <sz val="10"/>
      <color theme="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16"/>
      <color theme="1"/>
      <name val="Arial Narrow"/>
      <family val="2"/>
    </font>
    <font>
      <sz val="10"/>
      <color indexed="8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7F777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wrapText="1" indent="1"/>
    </xf>
    <xf numFmtId="164" fontId="9" fillId="5" borderId="0" xfId="1" applyNumberFormat="1" applyFont="1" applyFill="1" applyBorder="1" applyAlignment="1"/>
    <xf numFmtId="164" fontId="9" fillId="5" borderId="3" xfId="1" applyNumberFormat="1" applyFont="1" applyFill="1" applyBorder="1" applyAlignment="1"/>
    <xf numFmtId="164" fontId="10" fillId="6" borderId="3" xfId="1" applyNumberFormat="1" applyFont="1" applyFill="1" applyBorder="1" applyAlignment="1"/>
    <xf numFmtId="0" fontId="3" fillId="0" borderId="1" xfId="0" applyFont="1" applyBorder="1" applyAlignment="1">
      <alignment horizontal="left" vertical="top" wrapText="1" indent="3"/>
    </xf>
    <xf numFmtId="164" fontId="11" fillId="0" borderId="0" xfId="1" applyNumberFormat="1" applyFont="1" applyBorder="1" applyAlignment="1"/>
    <xf numFmtId="164" fontId="11" fillId="0" borderId="3" xfId="1" applyNumberFormat="1" applyFont="1" applyBorder="1" applyAlignment="1"/>
    <xf numFmtId="0" fontId="12" fillId="0" borderId="0" xfId="0" applyFont="1"/>
    <xf numFmtId="0" fontId="13" fillId="0" borderId="1" xfId="0" applyFont="1" applyBorder="1" applyAlignment="1">
      <alignment horizontal="left" vertical="top" wrapText="1" indent="3"/>
    </xf>
    <xf numFmtId="164" fontId="11" fillId="7" borderId="0" xfId="1" applyNumberFormat="1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164" fontId="10" fillId="3" borderId="0" xfId="1" applyNumberFormat="1" applyFont="1" applyFill="1" applyBorder="1" applyAlignment="1"/>
    <xf numFmtId="164" fontId="10" fillId="3" borderId="3" xfId="1" applyNumberFormat="1" applyFont="1" applyFill="1" applyBorder="1" applyAlignment="1"/>
    <xf numFmtId="164" fontId="14" fillId="8" borderId="3" xfId="1" applyNumberFormat="1" applyFont="1" applyFill="1" applyBorder="1" applyAlignment="1"/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3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3" fillId="0" borderId="1" xfId="0" applyFont="1" applyBorder="1" applyAlignment="1">
      <alignment horizontal="left" indent="3"/>
    </xf>
    <xf numFmtId="0" fontId="3" fillId="0" borderId="1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11" fillId="7" borderId="0" xfId="1" applyNumberFormat="1" applyFont="1" applyFill="1" applyBorder="1" applyAlignment="1"/>
    <xf numFmtId="0" fontId="7" fillId="0" borderId="1" xfId="0" applyFont="1" applyBorder="1" applyAlignment="1">
      <alignment vertical="top"/>
    </xf>
    <xf numFmtId="164" fontId="10" fillId="0" borderId="0" xfId="1" applyNumberFormat="1" applyFont="1" applyBorder="1" applyAlignment="1"/>
    <xf numFmtId="164" fontId="10" fillId="0" borderId="3" xfId="1" applyNumberFormat="1" applyFont="1" applyBorder="1" applyAlignment="1"/>
    <xf numFmtId="0" fontId="3" fillId="0" borderId="4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16" fillId="0" borderId="0" xfId="0" applyNumberFormat="1" applyFont="1"/>
    <xf numFmtId="164" fontId="17" fillId="0" borderId="0" xfId="1" applyNumberFormat="1" applyFont="1"/>
    <xf numFmtId="164" fontId="18" fillId="0" borderId="0" xfId="0" applyNumberFormat="1" applyFont="1"/>
    <xf numFmtId="0" fontId="19" fillId="0" borderId="0" xfId="0" applyFont="1"/>
    <xf numFmtId="0" fontId="13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3" fontId="6" fillId="2" borderId="1" xfId="0" applyNumberFormat="1" applyFont="1" applyFill="1" applyBorder="1" applyAlignment="1">
      <alignment horizontal="center"/>
    </xf>
    <xf numFmtId="43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7">
    <cellStyle name="Millares" xfId="1" builtinId="3"/>
    <cellStyle name="Normal" xfId="0" builtinId="0"/>
    <cellStyle name="Normal 25" xfId="2" xr:uid="{00000000-0005-0000-0000-000002000000}"/>
    <cellStyle name="Normal 6 2" xfId="3" xr:uid="{00000000-0005-0000-0000-000003000000}"/>
    <cellStyle name="Normal 7" xfId="4" xr:uid="{00000000-0005-0000-0000-000004000000}"/>
    <cellStyle name="Normal 8" xfId="5" xr:uid="{00000000-0005-0000-0000-000005000000}"/>
    <cellStyle name="Normal 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15240</xdr:rowOff>
    </xdr:from>
    <xdr:to>
      <xdr:col>4</xdr:col>
      <xdr:colOff>1158240</xdr:colOff>
      <xdr:row>2</xdr:row>
      <xdr:rowOff>210384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5240"/>
          <a:ext cx="9204960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FIPLAN\Documents\3.-%20Edo.%20Analitico%20MARZO%202023%20-%20OPERGOB\BASE%20TRIMESTRAL.xlsx" TargetMode="External"/><Relationship Id="rId1" Type="http://schemas.openxmlformats.org/officeDocument/2006/relationships/externalLinkPath" Target="/Users/SEFIPLAN/Documents/3.-%20Edo.%20Analitico%20MARZO%202023%20-%20OPERGOB/BASE%20TRIMESTR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FIPLAN\Documents\3.-%20Edo.%20Analitico%20MARZO%202023%20-%20OPERGOB\BALANCE%20PRESUPUESTARIO.xlsx" TargetMode="External"/><Relationship Id="rId1" Type="http://schemas.openxmlformats.org/officeDocument/2006/relationships/externalLinkPath" Target="/Users/SEFIPLAN/Documents/3.-%20Edo.%20Analitico%20MARZO%202023%20-%20OPERGOB/BALANCE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 (2)"/>
      <sheetName val="adva (2)"/>
      <sheetName val="region fin-fun"/>
      <sheetName val="PROG K (2)"/>
      <sheetName val="PROG K"/>
      <sheetName val="adva"/>
      <sheetName val="etiq no etiq"/>
      <sheetName val="fuente"/>
      <sheetName val="cap"/>
      <sheetName val="fuente (2)"/>
      <sheetName val="8000-9000"/>
      <sheetName val="CEDULA FTE"/>
      <sheetName val="TRANSPARENCIA"/>
      <sheetName val="base datos mes"/>
      <sheetName val="BASE"/>
      <sheetName val="TOTALES"/>
      <sheetName val="catalogo"/>
      <sheetName val="tipo de gasto"/>
      <sheetName val="fuentes financiamiento"/>
      <sheetName val="programas presupuestales"/>
      <sheetName val="Hoja2"/>
      <sheetName val="Hoja3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Del 1 de Enero al 31 de Marzo de 2023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din"/>
      <sheetName val="CAP 9000"/>
      <sheetName val="TABLA"/>
      <sheetName val="M-MAR"/>
      <sheetName val="ingresos"/>
      <sheetName val="4.Balance Presupuetario"/>
      <sheetName val="4.Balance Presupuetario (2)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34602893949.740005</v>
          </cell>
          <cell r="H11">
            <v>34602893949.740005</v>
          </cell>
        </row>
        <row r="12">
          <cell r="G12">
            <v>18850219467.829998</v>
          </cell>
          <cell r="H12">
            <v>18850219467.829998</v>
          </cell>
        </row>
        <row r="13">
          <cell r="G13">
            <v>13630917373.160004</v>
          </cell>
          <cell r="H13">
            <v>13630917373.160004</v>
          </cell>
        </row>
        <row r="14">
          <cell r="G14">
            <v>2121757108.75</v>
          </cell>
          <cell r="H14">
            <v>2121757108.75</v>
          </cell>
        </row>
        <row r="15">
          <cell r="G15">
            <v>277069172.88999999</v>
          </cell>
          <cell r="H15">
            <v>277069172.88999999</v>
          </cell>
        </row>
        <row r="16">
          <cell r="G16">
            <v>277069172.88999999</v>
          </cell>
          <cell r="H16">
            <v>277069172.88999999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34325824776.850006</v>
          </cell>
          <cell r="H21">
            <v>34325824776.850006</v>
          </cell>
        </row>
        <row r="23">
          <cell r="G23">
            <v>32204067668.100006</v>
          </cell>
          <cell r="H23">
            <v>32204067668.100006</v>
          </cell>
        </row>
        <row r="25">
          <cell r="G25">
            <v>32204067668.100006</v>
          </cell>
          <cell r="H25">
            <v>32204067668.100006</v>
          </cell>
        </row>
        <row r="27">
          <cell r="D27" t="str">
            <v>Aprobado</v>
          </cell>
          <cell r="E27" t="str">
            <v>Devengado</v>
          </cell>
          <cell r="F27" t="str">
            <v>Pagado</v>
          </cell>
          <cell r="G27" t="str">
            <v>Precierre (modificado)</v>
          </cell>
          <cell r="H27" t="str">
            <v>PRECIERRE ANUAL (DEV+SALDO)</v>
          </cell>
        </row>
        <row r="28">
          <cell r="G28">
            <v>2512037637.54</v>
          </cell>
          <cell r="H28">
            <v>0</v>
          </cell>
        </row>
        <row r="29">
          <cell r="G29">
            <v>2403213658.0500002</v>
          </cell>
          <cell r="H29">
            <v>0</v>
          </cell>
        </row>
        <row r="30">
          <cell r="G30">
            <v>108823979.48999999</v>
          </cell>
          <cell r="H30">
            <v>0</v>
          </cell>
        </row>
        <row r="32">
          <cell r="G32">
            <v>34716105305.640007</v>
          </cell>
          <cell r="H32">
            <v>32204067668.100006</v>
          </cell>
        </row>
        <row r="34">
          <cell r="D34" t="str">
            <v xml:space="preserve">Estimado/ Aprobado </v>
          </cell>
          <cell r="E34" t="str">
            <v>Devengado</v>
          </cell>
          <cell r="F34" t="str">
            <v>Recaudado/ Pagado</v>
          </cell>
          <cell r="G34" t="str">
            <v>Precierre (modificado)</v>
          </cell>
          <cell r="H34" t="str">
            <v>PRECIERRE ANUAL (DEV+SALDO)</v>
          </cell>
        </row>
        <row r="35">
          <cell r="G35">
            <v>2121757108.75</v>
          </cell>
          <cell r="H35">
            <v>2121757108.75</v>
          </cell>
        </row>
        <row r="36">
          <cell r="G36">
            <v>2121757108.75</v>
          </cell>
          <cell r="H36">
            <v>2121757108.75</v>
          </cell>
        </row>
        <row r="37">
          <cell r="G37">
            <v>0</v>
          </cell>
          <cell r="H37">
            <v>0</v>
          </cell>
        </row>
        <row r="38">
          <cell r="G38">
            <v>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2121757108.75</v>
          </cell>
          <cell r="H41">
            <v>2121757108.75</v>
          </cell>
        </row>
        <row r="43">
          <cell r="D43" t="str">
            <v xml:space="preserve">Estimado/ Aprobado </v>
          </cell>
          <cell r="E43" t="str">
            <v>Devengado</v>
          </cell>
          <cell r="F43" t="str">
            <v>Recaudado/ Pagado</v>
          </cell>
          <cell r="G43" t="str">
            <v>Precierre (modificado)</v>
          </cell>
          <cell r="H43" t="str">
            <v>PRECIERRE ANUAL (DEV+SALDO)</v>
          </cell>
        </row>
        <row r="44">
          <cell r="G44">
            <v>18850219467.829998</v>
          </cell>
          <cell r="H44">
            <v>18850219467.829998</v>
          </cell>
        </row>
        <row r="45">
          <cell r="G45">
            <v>2121757108.75</v>
          </cell>
          <cell r="H45">
            <v>2121757108.75</v>
          </cell>
        </row>
        <row r="46">
          <cell r="G46">
            <v>2121757108.75</v>
          </cell>
          <cell r="H46">
            <v>2121757108.75</v>
          </cell>
        </row>
        <row r="47">
          <cell r="G47">
            <v>0</v>
          </cell>
          <cell r="H47">
            <v>0</v>
          </cell>
        </row>
        <row r="48">
          <cell r="G48">
            <v>277069172.88999999</v>
          </cell>
          <cell r="H48">
            <v>277069172.88999999</v>
          </cell>
        </row>
        <row r="49">
          <cell r="G49">
            <v>0</v>
          </cell>
          <cell r="H49">
            <v>0</v>
          </cell>
        </row>
        <row r="50">
          <cell r="G50">
            <v>20694907403.689999</v>
          </cell>
          <cell r="H50">
            <v>20694907403.689999</v>
          </cell>
        </row>
        <row r="52">
          <cell r="G52">
            <v>18573150294.939999</v>
          </cell>
          <cell r="H52">
            <v>18573150294.939999</v>
          </cell>
        </row>
        <row r="54">
          <cell r="D54" t="str">
            <v xml:space="preserve">Estimado/ Aprobado </v>
          </cell>
          <cell r="E54" t="str">
            <v>Devengado</v>
          </cell>
          <cell r="F54" t="str">
            <v>Recaudado/ Pagado</v>
          </cell>
          <cell r="G54" t="str">
            <v>Precierre (modificado)</v>
          </cell>
          <cell r="H54" t="str">
            <v>PRECIERRE ANUAL (DEV+SALDO)</v>
          </cell>
        </row>
        <row r="55">
          <cell r="G55">
            <v>13630917373.160004</v>
          </cell>
          <cell r="H55">
            <v>13630917373.160004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13630917373.160004</v>
          </cell>
          <cell r="H61">
            <v>13630917373.160004</v>
          </cell>
        </row>
        <row r="63">
          <cell r="G63">
            <v>13630917373.160004</v>
          </cell>
          <cell r="H63">
            <v>13630917373.160004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X211"/>
  <sheetViews>
    <sheetView tabSelected="1" zoomScaleNormal="100" workbookViewId="0">
      <selection activeCell="D67" sqref="D67"/>
    </sheetView>
  </sheetViews>
  <sheetFormatPr baseColWidth="10" defaultColWidth="11" defaultRowHeight="16.5" x14ac:dyDescent="0.3"/>
  <cols>
    <col min="1" max="1" width="3.875" style="2" customWidth="1"/>
    <col min="2" max="2" width="71.75" style="1" customWidth="1"/>
    <col min="3" max="3" width="19.125" style="1" customWidth="1"/>
    <col min="4" max="5" width="17.5" style="1" customWidth="1"/>
    <col min="6" max="6" width="16.25" style="2" hidden="1" customWidth="1"/>
    <col min="7" max="7" width="14" style="2" hidden="1" customWidth="1"/>
    <col min="8" max="16384" width="11" style="2"/>
  </cols>
  <sheetData>
    <row r="1" spans="2:7" ht="28.9" customHeight="1" x14ac:dyDescent="0.3"/>
    <row r="2" spans="2:7" ht="21.75" customHeight="1" x14ac:dyDescent="0.3"/>
    <row r="3" spans="2:7" ht="21.75" customHeight="1" x14ac:dyDescent="0.3"/>
    <row r="4" spans="2:7" ht="16.5" customHeight="1" x14ac:dyDescent="0.3">
      <c r="B4" s="47" t="s">
        <v>0</v>
      </c>
      <c r="C4" s="48"/>
      <c r="D4" s="48"/>
      <c r="E4" s="48"/>
      <c r="F4" s="48"/>
      <c r="G4" s="48"/>
    </row>
    <row r="5" spans="2:7" ht="15" customHeight="1" x14ac:dyDescent="0.3">
      <c r="B5" s="47" t="s">
        <v>1</v>
      </c>
      <c r="C5" s="48"/>
      <c r="D5" s="48"/>
      <c r="E5" s="48"/>
      <c r="F5" s="48"/>
      <c r="G5" s="48"/>
    </row>
    <row r="6" spans="2:7" ht="14.25" customHeight="1" x14ac:dyDescent="0.3">
      <c r="B6" s="49" t="str">
        <f>[1]TOTALES!$C$8</f>
        <v>Del 1 de Enero al 31 de Marzo de 2023</v>
      </c>
      <c r="C6" s="50"/>
      <c r="D6" s="50"/>
      <c r="E6" s="50"/>
      <c r="F6" s="50"/>
      <c r="G6" s="50"/>
    </row>
    <row r="7" spans="2:7" ht="16.5" customHeight="1" x14ac:dyDescent="0.3">
      <c r="B7" s="51" t="s">
        <v>2</v>
      </c>
      <c r="C7" s="52"/>
      <c r="D7" s="52"/>
      <c r="E7" s="52"/>
      <c r="F7" s="52"/>
      <c r="G7" s="52"/>
    </row>
    <row r="8" spans="2:7" ht="6.75" customHeight="1" x14ac:dyDescent="0.3"/>
    <row r="9" spans="2:7" ht="19.899999999999999" customHeight="1" x14ac:dyDescent="0.3">
      <c r="B9" s="3" t="s">
        <v>3</v>
      </c>
      <c r="C9" s="4" t="s">
        <v>4</v>
      </c>
      <c r="D9" s="4" t="s">
        <v>5</v>
      </c>
      <c r="E9" s="4" t="s">
        <v>6</v>
      </c>
      <c r="F9" s="5" t="s">
        <v>7</v>
      </c>
      <c r="G9" s="5" t="s">
        <v>8</v>
      </c>
    </row>
    <row r="10" spans="2:7" ht="16.5" customHeight="1" x14ac:dyDescent="0.3">
      <c r="B10" s="6" t="s">
        <v>9</v>
      </c>
      <c r="C10" s="7">
        <v>40247739926</v>
      </c>
      <c r="D10" s="7">
        <v>10891378289.99</v>
      </c>
      <c r="E10" s="8">
        <v>10891378289.99</v>
      </c>
      <c r="F10" s="9">
        <f>'[2]4.Balance Presupuetario'!G11</f>
        <v>34602893949.740005</v>
      </c>
      <c r="G10" s="9">
        <f ca="1">'[2]4.Balance Presupuetario'!H11</f>
        <v>34602893949.740005</v>
      </c>
    </row>
    <row r="11" spans="2:7" ht="16.5" customHeight="1" x14ac:dyDescent="0.3">
      <c r="B11" s="10" t="s">
        <v>10</v>
      </c>
      <c r="C11" s="11">
        <v>24797243831</v>
      </c>
      <c r="D11" s="11">
        <v>7998045067.8299999</v>
      </c>
      <c r="E11" s="12">
        <v>7998045067.8299999</v>
      </c>
      <c r="F11" s="12">
        <f>'[2]4.Balance Presupuetario'!G12</f>
        <v>18850219467.829998</v>
      </c>
      <c r="G11" s="12">
        <f>'[2]4.Balance Presupuetario'!H12</f>
        <v>18850219467.829998</v>
      </c>
    </row>
    <row r="12" spans="2:7" ht="16.5" customHeight="1" x14ac:dyDescent="0.3">
      <c r="B12" s="10" t="s">
        <v>11</v>
      </c>
      <c r="C12" s="11">
        <v>16756529193</v>
      </c>
      <c r="D12" s="11">
        <v>3331958795.75</v>
      </c>
      <c r="E12" s="12">
        <v>3331958795.75</v>
      </c>
      <c r="F12" s="12">
        <f>'[2]4.Balance Presupuetario'!G13</f>
        <v>13630917373.160004</v>
      </c>
      <c r="G12" s="12">
        <f>'[2]4.Balance Presupuetario'!H13</f>
        <v>13630917373.160004</v>
      </c>
    </row>
    <row r="13" spans="2:7" ht="16.5" customHeight="1" x14ac:dyDescent="0.3">
      <c r="B13" s="10" t="s">
        <v>12</v>
      </c>
      <c r="C13" s="11">
        <v>-1306033098</v>
      </c>
      <c r="D13" s="11">
        <v>-438625573.59000003</v>
      </c>
      <c r="E13" s="12">
        <v>-438625573.59000003</v>
      </c>
      <c r="F13" s="12">
        <f>'[2]4.Balance Presupuetario'!G14</f>
        <v>2121757108.75</v>
      </c>
      <c r="G13" s="12">
        <f ca="1">'[2]4.Balance Presupuetario'!H14</f>
        <v>2121757108.75</v>
      </c>
    </row>
    <row r="14" spans="2:7" s="13" customFormat="1" ht="16.5" customHeight="1" x14ac:dyDescent="0.3">
      <c r="B14" s="6" t="s">
        <v>13</v>
      </c>
      <c r="C14" s="7">
        <v>40247739926</v>
      </c>
      <c r="D14" s="7">
        <v>8302212532.5899944</v>
      </c>
      <c r="E14" s="8">
        <v>7813326505.8199959</v>
      </c>
      <c r="F14" s="9">
        <f>'[2]4.Balance Presupuetario'!G15</f>
        <v>277069172.88999999</v>
      </c>
      <c r="G14" s="9">
        <f ca="1">'[2]4.Balance Presupuetario'!H15</f>
        <v>277069172.88999999</v>
      </c>
    </row>
    <row r="15" spans="2:7" s="13" customFormat="1" ht="16.5" customHeight="1" x14ac:dyDescent="0.3">
      <c r="B15" s="14" t="s">
        <v>14</v>
      </c>
      <c r="C15" s="11">
        <v>23508070442</v>
      </c>
      <c r="D15" s="11">
        <v>5265744925.8299952</v>
      </c>
      <c r="E15" s="12">
        <v>4791964549.9499969</v>
      </c>
      <c r="F15" s="12">
        <f>'[2]4.Balance Presupuetario'!G16</f>
        <v>277069172.88999999</v>
      </c>
      <c r="G15" s="12">
        <f ca="1">'[2]4.Balance Presupuetario'!H16</f>
        <v>277069172.88999999</v>
      </c>
    </row>
    <row r="16" spans="2:7" s="13" customFormat="1" ht="16.5" customHeight="1" x14ac:dyDescent="0.3">
      <c r="B16" s="14" t="s">
        <v>15</v>
      </c>
      <c r="C16" s="11">
        <v>16739669484</v>
      </c>
      <c r="D16" s="11">
        <v>3036467606.7599993</v>
      </c>
      <c r="E16" s="12">
        <v>3021361955.8699994</v>
      </c>
      <c r="F16" s="12">
        <f>'[2]4.Balance Presupuetario'!G17</f>
        <v>0</v>
      </c>
      <c r="G16" s="12">
        <f ca="1">'[2]4.Balance Presupuetario'!H17</f>
        <v>0</v>
      </c>
    </row>
    <row r="17" spans="2:7" ht="16.5" customHeight="1" x14ac:dyDescent="0.3">
      <c r="B17" s="6" t="s">
        <v>16</v>
      </c>
      <c r="C17" s="7">
        <v>0</v>
      </c>
      <c r="D17" s="7">
        <v>93488560.650000006</v>
      </c>
      <c r="E17" s="8">
        <v>93019256.100000009</v>
      </c>
      <c r="F17" s="9">
        <f>'[2]4.Balance Presupuetario'!G18</f>
        <v>0</v>
      </c>
      <c r="G17" s="9">
        <f ca="1">'[2]4.Balance Presupuetario'!H18</f>
        <v>0</v>
      </c>
    </row>
    <row r="18" spans="2:7" ht="16.5" customHeight="1" x14ac:dyDescent="0.3">
      <c r="B18" s="10" t="s">
        <v>17</v>
      </c>
      <c r="C18" s="15">
        <v>0</v>
      </c>
      <c r="D18" s="11">
        <v>83987027.780000001</v>
      </c>
      <c r="E18" s="12">
        <v>83517723.230000004</v>
      </c>
      <c r="F18" s="12">
        <f>'[2]4.Balance Presupuetario'!G19</f>
        <v>0</v>
      </c>
      <c r="G18" s="12">
        <f ca="1">'[2]4.Balance Presupuetario'!H19</f>
        <v>0</v>
      </c>
    </row>
    <row r="19" spans="2:7" ht="16.5" customHeight="1" x14ac:dyDescent="0.3">
      <c r="B19" s="10" t="s">
        <v>18</v>
      </c>
      <c r="C19" s="15">
        <v>0</v>
      </c>
      <c r="D19" s="11">
        <v>9501532.870000001</v>
      </c>
      <c r="E19" s="12">
        <v>9501532.870000001</v>
      </c>
      <c r="F19" s="12">
        <f>'[2]4.Balance Presupuetario'!G20</f>
        <v>0</v>
      </c>
      <c r="G19" s="12">
        <f ca="1">'[2]4.Balance Presupuetario'!H20</f>
        <v>0</v>
      </c>
    </row>
    <row r="20" spans="2:7" ht="16.149999999999999" customHeight="1" x14ac:dyDescent="0.3">
      <c r="B20" s="16" t="s">
        <v>19</v>
      </c>
      <c r="C20" s="17">
        <v>0</v>
      </c>
      <c r="D20" s="17">
        <v>2682654318.0500054</v>
      </c>
      <c r="E20" s="18">
        <v>3171071040.2700038</v>
      </c>
      <c r="F20" s="19">
        <f>'[2]4.Balance Presupuetario'!G21</f>
        <v>34325824776.850006</v>
      </c>
      <c r="G20" s="19">
        <f ca="1">'[2]4.Balance Presupuetario'!H21</f>
        <v>34325824776.850006</v>
      </c>
    </row>
    <row r="21" spans="2:7" ht="5.45" customHeight="1" x14ac:dyDescent="0.3">
      <c r="B21" s="20"/>
      <c r="C21" s="11"/>
      <c r="D21" s="11"/>
      <c r="E21" s="12"/>
      <c r="F21" s="12"/>
      <c r="G21" s="12"/>
    </row>
    <row r="22" spans="2:7" ht="18" customHeight="1" x14ac:dyDescent="0.3">
      <c r="B22" s="16" t="s">
        <v>20</v>
      </c>
      <c r="C22" s="17">
        <v>1306033098</v>
      </c>
      <c r="D22" s="17">
        <v>3121279891.6400056</v>
      </c>
      <c r="E22" s="18">
        <v>3609696613.8600039</v>
      </c>
      <c r="F22" s="19">
        <f>'[2]4.Balance Presupuetario'!G23</f>
        <v>32204067668.100006</v>
      </c>
      <c r="G22" s="19">
        <f ca="1">'[2]4.Balance Presupuetario'!H23</f>
        <v>32204067668.100006</v>
      </c>
    </row>
    <row r="23" spans="2:7" ht="6.6" customHeight="1" x14ac:dyDescent="0.3">
      <c r="B23" s="20"/>
      <c r="C23" s="11"/>
      <c r="D23" s="11"/>
      <c r="E23" s="12"/>
      <c r="F23" s="12"/>
      <c r="G23" s="12"/>
    </row>
    <row r="24" spans="2:7" ht="18.600000000000001" customHeight="1" x14ac:dyDescent="0.3">
      <c r="B24" s="16" t="s">
        <v>21</v>
      </c>
      <c r="C24" s="17">
        <v>1306033098</v>
      </c>
      <c r="D24" s="17">
        <v>3027791330.9900055</v>
      </c>
      <c r="E24" s="18">
        <v>3516677357.760004</v>
      </c>
      <c r="F24" s="19">
        <f>'[2]4.Balance Presupuetario'!G25</f>
        <v>32204067668.100006</v>
      </c>
      <c r="G24" s="19">
        <f ca="1">'[2]4.Balance Presupuetario'!H25</f>
        <v>32204067668.100006</v>
      </c>
    </row>
    <row r="25" spans="2:7" ht="6" customHeight="1" x14ac:dyDescent="0.3">
      <c r="B25" s="21"/>
      <c r="C25" s="22"/>
      <c r="D25" s="22"/>
      <c r="E25" s="23"/>
      <c r="F25" s="23"/>
      <c r="G25" s="23"/>
    </row>
    <row r="26" spans="2:7" ht="19.899999999999999" customHeight="1" x14ac:dyDescent="0.3">
      <c r="B26" s="24" t="s">
        <v>3</v>
      </c>
      <c r="C26" s="25" t="str">
        <f>'[2]4.Balance Presupuetario'!D27</f>
        <v>Aprobado</v>
      </c>
      <c r="D26" s="25" t="str">
        <f>'[2]4.Balance Presupuetario'!E27</f>
        <v>Devengado</v>
      </c>
      <c r="E26" s="25" t="str">
        <f>'[2]4.Balance Presupuetario'!F27</f>
        <v>Pagado</v>
      </c>
      <c r="F26" s="5" t="str">
        <f>'[2]4.Balance Presupuetario'!G27</f>
        <v>Precierre (modificado)</v>
      </c>
      <c r="G26" s="5" t="str">
        <f>'[2]4.Balance Presupuetario'!H27</f>
        <v>PRECIERRE ANUAL (DEV+SALDO)</v>
      </c>
    </row>
    <row r="27" spans="2:7" ht="16.5" customHeight="1" x14ac:dyDescent="0.3">
      <c r="B27" s="6" t="s">
        <v>22</v>
      </c>
      <c r="C27" s="7">
        <v>2504266768</v>
      </c>
      <c r="D27" s="7">
        <v>618461106.64999986</v>
      </c>
      <c r="E27" s="8">
        <v>618461106.64999986</v>
      </c>
      <c r="F27" s="9">
        <f>'[2]4.Balance Presupuetario'!G28</f>
        <v>2512037637.54</v>
      </c>
      <c r="G27" s="9">
        <f>'[2]4.Balance Presupuetario'!H28</f>
        <v>0</v>
      </c>
    </row>
    <row r="28" spans="2:7" ht="16.5" customHeight="1" x14ac:dyDescent="0.3">
      <c r="B28" s="26" t="s">
        <v>23</v>
      </c>
      <c r="C28" s="11">
        <v>2403213658</v>
      </c>
      <c r="D28" s="11">
        <v>595022627.58999991</v>
      </c>
      <c r="E28" s="12">
        <v>595022627.58999991</v>
      </c>
      <c r="F28" s="12">
        <f>'[2]4.Balance Presupuetario'!G29</f>
        <v>2403213658.0500002</v>
      </c>
      <c r="G28" s="12">
        <f>'[2]4.Balance Presupuetario'!H29</f>
        <v>0</v>
      </c>
    </row>
    <row r="29" spans="2:7" ht="16.5" customHeight="1" x14ac:dyDescent="0.3">
      <c r="B29" s="26" t="s">
        <v>24</v>
      </c>
      <c r="C29" s="11">
        <v>101053110</v>
      </c>
      <c r="D29" s="11">
        <v>23438479.060000002</v>
      </c>
      <c r="E29" s="12">
        <v>23438479.060000002</v>
      </c>
      <c r="F29" s="12">
        <f>'[2]4.Balance Presupuetario'!G30</f>
        <v>108823979.48999999</v>
      </c>
      <c r="G29" s="12">
        <f>'[2]4.Balance Presupuetario'!H30</f>
        <v>0</v>
      </c>
    </row>
    <row r="30" spans="2:7" ht="6" customHeight="1" x14ac:dyDescent="0.3">
      <c r="B30" s="20"/>
      <c r="C30" s="11">
        <v>0</v>
      </c>
      <c r="D30" s="11">
        <v>0</v>
      </c>
      <c r="E30" s="12">
        <v>0</v>
      </c>
      <c r="F30" s="12">
        <f>'[2]4.Balance Presupuetario'!G31</f>
        <v>0</v>
      </c>
      <c r="G30" s="12">
        <f>'[2]4.Balance Presupuetario'!H31</f>
        <v>0</v>
      </c>
    </row>
    <row r="31" spans="2:7" ht="18.600000000000001" customHeight="1" x14ac:dyDescent="0.3">
      <c r="B31" s="16" t="s">
        <v>25</v>
      </c>
      <c r="C31" s="17">
        <v>3810299866</v>
      </c>
      <c r="D31" s="17">
        <v>3646252437.6400051</v>
      </c>
      <c r="E31" s="18">
        <v>4135138464.4100037</v>
      </c>
      <c r="F31" s="19">
        <f>'[2]4.Balance Presupuetario'!G32</f>
        <v>34716105305.640007</v>
      </c>
      <c r="G31" s="19">
        <f ca="1">'[2]4.Balance Presupuetario'!H32</f>
        <v>32204067668.100006</v>
      </c>
    </row>
    <row r="32" spans="2:7" ht="9" customHeight="1" x14ac:dyDescent="0.3">
      <c r="B32" s="21"/>
      <c r="C32" s="27"/>
      <c r="D32" s="27"/>
      <c r="E32" s="28"/>
      <c r="F32" s="28"/>
      <c r="G32" s="28"/>
    </row>
    <row r="33" spans="2:7" ht="19.899999999999999" customHeight="1" x14ac:dyDescent="0.3">
      <c r="B33" s="24" t="s">
        <v>3</v>
      </c>
      <c r="C33" s="25" t="str">
        <f>'[2]4.Balance Presupuetario'!D34</f>
        <v xml:space="preserve">Estimado/ Aprobado </v>
      </c>
      <c r="D33" s="25" t="str">
        <f>'[2]4.Balance Presupuetario'!E34</f>
        <v>Devengado</v>
      </c>
      <c r="E33" s="25" t="str">
        <f>'[2]4.Balance Presupuetario'!F34</f>
        <v>Recaudado/ Pagado</v>
      </c>
      <c r="F33" s="5" t="str">
        <f>'[2]4.Balance Presupuetario'!G34</f>
        <v>Precierre (modificado)</v>
      </c>
      <c r="G33" s="5" t="str">
        <f>'[2]4.Balance Presupuetario'!H34</f>
        <v>PRECIERRE ANUAL (DEV+SALDO)</v>
      </c>
    </row>
    <row r="34" spans="2:7" x14ac:dyDescent="0.3">
      <c r="B34" s="6" t="s">
        <v>26</v>
      </c>
      <c r="C34" s="7">
        <v>262861190</v>
      </c>
      <c r="D34" s="7">
        <v>0</v>
      </c>
      <c r="E34" s="8">
        <v>0</v>
      </c>
      <c r="F34" s="9">
        <f>'[2]4.Balance Presupuetario'!G35</f>
        <v>2121757108.75</v>
      </c>
      <c r="G34" s="9">
        <f>'[2]4.Balance Presupuetario'!H35</f>
        <v>2121757108.75</v>
      </c>
    </row>
    <row r="35" spans="2:7" ht="16.5" customHeight="1" x14ac:dyDescent="0.3">
      <c r="B35" s="26" t="s">
        <v>27</v>
      </c>
      <c r="C35" s="11">
        <v>262861190</v>
      </c>
      <c r="D35" s="11">
        <v>0</v>
      </c>
      <c r="E35" s="12">
        <v>0</v>
      </c>
      <c r="F35" s="12">
        <f>'[2]4.Balance Presupuetario'!G36</f>
        <v>2121757108.75</v>
      </c>
      <c r="G35" s="12">
        <f>'[2]4.Balance Presupuetario'!H36</f>
        <v>2121757108.75</v>
      </c>
    </row>
    <row r="36" spans="2:7" x14ac:dyDescent="0.3">
      <c r="B36" s="26" t="s">
        <v>28</v>
      </c>
      <c r="C36" s="11">
        <v>0</v>
      </c>
      <c r="D36" s="11">
        <v>0</v>
      </c>
      <c r="E36" s="12">
        <v>0</v>
      </c>
      <c r="F36" s="12">
        <f>'[2]4.Balance Presupuetario'!G37</f>
        <v>0</v>
      </c>
      <c r="G36" s="12">
        <f>'[2]4.Balance Presupuetario'!H37</f>
        <v>0</v>
      </c>
    </row>
    <row r="37" spans="2:7" x14ac:dyDescent="0.3">
      <c r="B37" s="6" t="s">
        <v>29</v>
      </c>
      <c r="C37" s="7">
        <v>1568894288</v>
      </c>
      <c r="D37" s="7">
        <v>438625573.59000003</v>
      </c>
      <c r="E37" s="8">
        <v>438625573.59000003</v>
      </c>
      <c r="F37" s="9">
        <f>'[2]4.Balance Presupuetario'!G38</f>
        <v>0</v>
      </c>
      <c r="G37" s="9">
        <f ca="1">'[2]4.Balance Presupuetario'!H38</f>
        <v>0</v>
      </c>
    </row>
    <row r="38" spans="2:7" x14ac:dyDescent="0.3">
      <c r="B38" s="29" t="s">
        <v>30</v>
      </c>
      <c r="C38" s="11">
        <v>1552034579</v>
      </c>
      <c r="D38" s="11">
        <v>434508218.65000004</v>
      </c>
      <c r="E38" s="12">
        <v>434508218.65000004</v>
      </c>
      <c r="F38" s="12">
        <f>'[2]4.Balance Presupuetario'!G39</f>
        <v>0</v>
      </c>
      <c r="G38" s="12">
        <f ca="1">'[2]4.Balance Presupuetario'!H39</f>
        <v>0</v>
      </c>
    </row>
    <row r="39" spans="2:7" x14ac:dyDescent="0.3">
      <c r="B39" s="29" t="s">
        <v>31</v>
      </c>
      <c r="C39" s="11">
        <v>16859709</v>
      </c>
      <c r="D39" s="11">
        <v>4117354.94</v>
      </c>
      <c r="E39" s="12">
        <v>4117354.94</v>
      </c>
      <c r="F39" s="12">
        <f>'[2]4.Balance Presupuetario'!G40</f>
        <v>0</v>
      </c>
      <c r="G39" s="12">
        <f ca="1">'[2]4.Balance Presupuetario'!H40</f>
        <v>0</v>
      </c>
    </row>
    <row r="40" spans="2:7" ht="16.149999999999999" customHeight="1" x14ac:dyDescent="0.3">
      <c r="B40" s="16" t="s">
        <v>32</v>
      </c>
      <c r="C40" s="17">
        <v>-1306033098</v>
      </c>
      <c r="D40" s="17">
        <v>-438625573.59000003</v>
      </c>
      <c r="E40" s="18">
        <v>-438625573.59000003</v>
      </c>
      <c r="F40" s="19">
        <f>'[2]4.Balance Presupuetario'!G41</f>
        <v>2121757108.75</v>
      </c>
      <c r="G40" s="19">
        <f ca="1">'[2]4.Balance Presupuetario'!H41</f>
        <v>2121757108.75</v>
      </c>
    </row>
    <row r="41" spans="2:7" ht="8.4499999999999993" customHeight="1" x14ac:dyDescent="0.3">
      <c r="B41" s="30"/>
      <c r="E41" s="31"/>
      <c r="F41" s="1"/>
      <c r="G41" s="1"/>
    </row>
    <row r="42" spans="2:7" ht="19.899999999999999" customHeight="1" x14ac:dyDescent="0.3">
      <c r="B42" s="24" t="s">
        <v>3</v>
      </c>
      <c r="C42" s="25" t="str">
        <f>'[2]4.Balance Presupuetario'!D43</f>
        <v xml:space="preserve">Estimado/ Aprobado </v>
      </c>
      <c r="D42" s="25" t="str">
        <f>'[2]4.Balance Presupuetario'!E43</f>
        <v>Devengado</v>
      </c>
      <c r="E42" s="25" t="str">
        <f>'[2]4.Balance Presupuetario'!F43</f>
        <v>Recaudado/ Pagado</v>
      </c>
      <c r="F42" s="5" t="str">
        <f>'[2]4.Balance Presupuetario'!G43</f>
        <v>Precierre (modificado)</v>
      </c>
      <c r="G42" s="5" t="str">
        <f>'[2]4.Balance Presupuetario'!H43</f>
        <v>PRECIERRE ANUAL (DEV+SALDO)</v>
      </c>
    </row>
    <row r="43" spans="2:7" x14ac:dyDescent="0.3">
      <c r="B43" s="30" t="s">
        <v>33</v>
      </c>
      <c r="C43" s="11">
        <v>24797243831</v>
      </c>
      <c r="D43" s="11">
        <v>7998045067.8299999</v>
      </c>
      <c r="E43" s="12">
        <v>7998045067.8299999</v>
      </c>
      <c r="F43" s="12">
        <f>'[2]4.Balance Presupuetario'!G44</f>
        <v>18850219467.829998</v>
      </c>
      <c r="G43" s="12">
        <f>'[2]4.Balance Presupuetario'!H44</f>
        <v>18850219467.829998</v>
      </c>
    </row>
    <row r="44" spans="2:7" x14ac:dyDescent="0.3">
      <c r="B44" s="32" t="s">
        <v>34</v>
      </c>
      <c r="C44" s="11">
        <v>-1289173389</v>
      </c>
      <c r="D44" s="11">
        <v>-434508218.65000004</v>
      </c>
      <c r="E44" s="12">
        <v>-434508218.65000004</v>
      </c>
      <c r="F44" s="12">
        <f>'[2]4.Balance Presupuetario'!G45</f>
        <v>2121757108.75</v>
      </c>
      <c r="G44" s="12">
        <f ca="1">'[2]4.Balance Presupuetario'!H45</f>
        <v>2121757108.75</v>
      </c>
    </row>
    <row r="45" spans="2:7" x14ac:dyDescent="0.3">
      <c r="B45" s="26" t="s">
        <v>27</v>
      </c>
      <c r="C45" s="11">
        <v>262861190</v>
      </c>
      <c r="D45" s="11">
        <v>0</v>
      </c>
      <c r="E45" s="12">
        <v>0</v>
      </c>
      <c r="F45" s="12">
        <f>'[2]4.Balance Presupuetario'!G46</f>
        <v>2121757108.75</v>
      </c>
      <c r="G45" s="12">
        <f>'[2]4.Balance Presupuetario'!H46</f>
        <v>2121757108.75</v>
      </c>
    </row>
    <row r="46" spans="2:7" x14ac:dyDescent="0.3">
      <c r="B46" s="26" t="s">
        <v>30</v>
      </c>
      <c r="C46" s="11">
        <v>1552034579</v>
      </c>
      <c r="D46" s="11">
        <v>434508218.65000004</v>
      </c>
      <c r="E46" s="12">
        <v>434508218.65000004</v>
      </c>
      <c r="F46" s="12">
        <f>'[2]4.Balance Presupuetario'!G47</f>
        <v>0</v>
      </c>
      <c r="G46" s="12">
        <f ca="1">'[2]4.Balance Presupuetario'!H47</f>
        <v>0</v>
      </c>
    </row>
    <row r="47" spans="2:7" s="13" customFormat="1" x14ac:dyDescent="0.3">
      <c r="B47" s="33" t="s">
        <v>14</v>
      </c>
      <c r="C47" s="11">
        <v>23508070442</v>
      </c>
      <c r="D47" s="11">
        <v>5265744925.8299952</v>
      </c>
      <c r="E47" s="12">
        <v>4791964549.9499969</v>
      </c>
      <c r="F47" s="12">
        <f>'[2]4.Balance Presupuetario'!G48</f>
        <v>277069172.88999999</v>
      </c>
      <c r="G47" s="12">
        <f ca="1">'[2]4.Balance Presupuetario'!H48</f>
        <v>277069172.88999999</v>
      </c>
    </row>
    <row r="48" spans="2:7" ht="16.5" customHeight="1" x14ac:dyDescent="0.3">
      <c r="B48" s="34" t="s">
        <v>17</v>
      </c>
      <c r="C48" s="35">
        <v>0</v>
      </c>
      <c r="D48" s="11">
        <v>83987027.780000001</v>
      </c>
      <c r="E48" s="12">
        <v>83517723.230000004</v>
      </c>
      <c r="F48" s="12">
        <f>'[2]4.Balance Presupuetario'!G49</f>
        <v>0</v>
      </c>
      <c r="G48" s="12">
        <f ca="1">'[2]4.Balance Presupuetario'!H49</f>
        <v>0</v>
      </c>
    </row>
    <row r="49" spans="2:7" ht="18" customHeight="1" x14ac:dyDescent="0.3">
      <c r="B49" s="16" t="s">
        <v>35</v>
      </c>
      <c r="C49" s="17">
        <v>0</v>
      </c>
      <c r="D49" s="17">
        <v>2381778951.1300054</v>
      </c>
      <c r="E49" s="18">
        <v>2855090022.4600034</v>
      </c>
      <c r="F49" s="19">
        <f>'[2]4.Balance Presupuetario'!G50</f>
        <v>20694907403.689999</v>
      </c>
      <c r="G49" s="19">
        <f ca="1">'[2]4.Balance Presupuetario'!H50</f>
        <v>20694907403.689999</v>
      </c>
    </row>
    <row r="50" spans="2:7" ht="7.5" customHeight="1" x14ac:dyDescent="0.3">
      <c r="B50" s="36"/>
      <c r="C50" s="37"/>
      <c r="D50" s="37"/>
      <c r="E50" s="38"/>
      <c r="F50" s="38"/>
      <c r="G50" s="38"/>
    </row>
    <row r="51" spans="2:7" ht="17.45" customHeight="1" x14ac:dyDescent="0.3">
      <c r="B51" s="16" t="s">
        <v>36</v>
      </c>
      <c r="C51" s="17">
        <v>1289173389</v>
      </c>
      <c r="D51" s="17">
        <v>2816287169.7800055</v>
      </c>
      <c r="E51" s="18">
        <v>3289598241.1100035</v>
      </c>
      <c r="F51" s="19">
        <f>'[2]4.Balance Presupuetario'!G52</f>
        <v>18573150294.939999</v>
      </c>
      <c r="G51" s="19">
        <f ca="1">'[2]4.Balance Presupuetario'!H52</f>
        <v>18573150294.939999</v>
      </c>
    </row>
    <row r="52" spans="2:7" ht="8.25" customHeight="1" x14ac:dyDescent="0.3">
      <c r="B52" s="39"/>
      <c r="C52" s="27"/>
      <c r="D52" s="27"/>
      <c r="E52" s="28"/>
      <c r="F52" s="28"/>
      <c r="G52" s="28"/>
    </row>
    <row r="53" spans="2:7" ht="19.899999999999999" customHeight="1" x14ac:dyDescent="0.3">
      <c r="B53" s="24" t="s">
        <v>3</v>
      </c>
      <c r="C53" s="25" t="str">
        <f>'[2]4.Balance Presupuetario'!D54</f>
        <v xml:space="preserve">Estimado/ Aprobado </v>
      </c>
      <c r="D53" s="25" t="str">
        <f>'[2]4.Balance Presupuetario'!E54</f>
        <v>Devengado</v>
      </c>
      <c r="E53" s="25" t="str">
        <f>'[2]4.Balance Presupuetario'!F54</f>
        <v>Recaudado/ Pagado</v>
      </c>
      <c r="F53" s="5" t="str">
        <f>'[2]4.Balance Presupuetario'!G54</f>
        <v>Precierre (modificado)</v>
      </c>
      <c r="G53" s="5" t="str">
        <f>'[2]4.Balance Presupuetario'!H54</f>
        <v>PRECIERRE ANUAL (DEV+SALDO)</v>
      </c>
    </row>
    <row r="54" spans="2:7" ht="16.5" customHeight="1" x14ac:dyDescent="0.3">
      <c r="B54" s="30" t="s">
        <v>11</v>
      </c>
      <c r="C54" s="11">
        <v>16756529193</v>
      </c>
      <c r="D54" s="11">
        <v>3331958795.75</v>
      </c>
      <c r="E54" s="12">
        <v>3331958795.75</v>
      </c>
      <c r="F54" s="12">
        <f>'[2]4.Balance Presupuetario'!G55</f>
        <v>13630917373.160004</v>
      </c>
      <c r="G54" s="12">
        <f>'[2]4.Balance Presupuetario'!H55</f>
        <v>13630917373.160004</v>
      </c>
    </row>
    <row r="55" spans="2:7" x14ac:dyDescent="0.3">
      <c r="B55" s="34" t="s">
        <v>37</v>
      </c>
      <c r="C55" s="11">
        <v>-16859709</v>
      </c>
      <c r="D55" s="11">
        <v>-4117354.94</v>
      </c>
      <c r="E55" s="12">
        <v>-4117354.94</v>
      </c>
      <c r="F55" s="12">
        <f>'[2]4.Balance Presupuetario'!G56</f>
        <v>0</v>
      </c>
      <c r="G55" s="12">
        <f ca="1">'[2]4.Balance Presupuetario'!H56</f>
        <v>0</v>
      </c>
    </row>
    <row r="56" spans="2:7" ht="16.5" customHeight="1" x14ac:dyDescent="0.3">
      <c r="B56" s="29" t="s">
        <v>28</v>
      </c>
      <c r="C56" s="11">
        <v>0</v>
      </c>
      <c r="D56" s="11">
        <v>0</v>
      </c>
      <c r="E56" s="12">
        <v>0</v>
      </c>
      <c r="F56" s="12">
        <f>'[2]4.Balance Presupuetario'!G57</f>
        <v>0</v>
      </c>
      <c r="G56" s="12">
        <f>'[2]4.Balance Presupuetario'!H57</f>
        <v>0</v>
      </c>
    </row>
    <row r="57" spans="2:7" ht="16.5" customHeight="1" x14ac:dyDescent="0.3">
      <c r="B57" s="29" t="s">
        <v>31</v>
      </c>
      <c r="C57" s="11">
        <v>16859709</v>
      </c>
      <c r="D57" s="11">
        <v>4117354.94</v>
      </c>
      <c r="E57" s="12">
        <v>4117354.94</v>
      </c>
      <c r="F57" s="12">
        <f>'[2]4.Balance Presupuetario'!G58</f>
        <v>0</v>
      </c>
      <c r="G57" s="12">
        <f ca="1">'[2]4.Balance Presupuetario'!H58</f>
        <v>0</v>
      </c>
    </row>
    <row r="58" spans="2:7" s="13" customFormat="1" ht="16.5" customHeight="1" x14ac:dyDescent="0.3">
      <c r="B58" s="40" t="s">
        <v>38</v>
      </c>
      <c r="C58" s="11">
        <v>16739669484</v>
      </c>
      <c r="D58" s="11">
        <v>3036467606.7599993</v>
      </c>
      <c r="E58" s="12">
        <v>3021361955.8699994</v>
      </c>
      <c r="F58" s="12">
        <f>'[2]4.Balance Presupuetario'!G59</f>
        <v>0</v>
      </c>
      <c r="G58" s="12">
        <f ca="1">'[2]4.Balance Presupuetario'!H59</f>
        <v>0</v>
      </c>
    </row>
    <row r="59" spans="2:7" ht="16.5" customHeight="1" x14ac:dyDescent="0.3">
      <c r="B59" s="41" t="s">
        <v>18</v>
      </c>
      <c r="C59" s="35">
        <v>0</v>
      </c>
      <c r="D59" s="11">
        <v>9501532.870000001</v>
      </c>
      <c r="E59" s="12">
        <v>9501532.870000001</v>
      </c>
      <c r="F59" s="12">
        <f>'[2]4.Balance Presupuetario'!G60</f>
        <v>0</v>
      </c>
      <c r="G59" s="12">
        <f ca="1">'[2]4.Balance Presupuetario'!H60</f>
        <v>0</v>
      </c>
    </row>
    <row r="60" spans="2:7" ht="16.5" customHeight="1" x14ac:dyDescent="0.3">
      <c r="B60" s="16" t="s">
        <v>39</v>
      </c>
      <c r="C60" s="17">
        <v>0</v>
      </c>
      <c r="D60" s="17">
        <v>300875366.92000067</v>
      </c>
      <c r="E60" s="18">
        <v>315981017.81000054</v>
      </c>
      <c r="F60" s="19">
        <f>'[2]4.Balance Presupuetario'!G61</f>
        <v>13630917373.160004</v>
      </c>
      <c r="G60" s="19">
        <f ca="1">'[2]4.Balance Presupuetario'!H61</f>
        <v>13630917373.160004</v>
      </c>
    </row>
    <row r="61" spans="2:7" ht="6.75" customHeight="1" x14ac:dyDescent="0.3">
      <c r="B61" s="36"/>
      <c r="C61" s="37"/>
      <c r="D61" s="37"/>
      <c r="E61" s="38"/>
      <c r="F61" s="38"/>
      <c r="G61" s="38"/>
    </row>
    <row r="62" spans="2:7" ht="19.899999999999999" customHeight="1" x14ac:dyDescent="0.3">
      <c r="B62" s="16" t="s">
        <v>40</v>
      </c>
      <c r="C62" s="17">
        <v>16859709</v>
      </c>
      <c r="D62" s="17">
        <v>304992721.86000067</v>
      </c>
      <c r="E62" s="18">
        <v>320098372.75000054</v>
      </c>
      <c r="F62" s="19">
        <f>'[2]4.Balance Presupuetario'!G63</f>
        <v>13630917373.160004</v>
      </c>
      <c r="G62" s="19">
        <f ca="1">'[2]4.Balance Presupuetario'!H63</f>
        <v>13630917373.160004</v>
      </c>
    </row>
    <row r="63" spans="2:7" ht="9" customHeight="1" x14ac:dyDescent="0.3">
      <c r="B63" s="39"/>
      <c r="C63" s="27"/>
      <c r="D63" s="27"/>
      <c r="E63" s="28"/>
      <c r="F63" s="28"/>
      <c r="G63" s="28"/>
    </row>
    <row r="64" spans="2:7" ht="15.6" customHeight="1" x14ac:dyDescent="0.3">
      <c r="B64" s="46" t="s">
        <v>41</v>
      </c>
      <c r="C64" s="46"/>
      <c r="D64" s="46"/>
      <c r="E64" s="46"/>
    </row>
    <row r="65" spans="2:7" ht="13.9" customHeight="1" x14ac:dyDescent="0.3">
      <c r="B65" s="46"/>
      <c r="C65" s="46"/>
      <c r="D65" s="46"/>
      <c r="E65" s="46"/>
    </row>
    <row r="66" spans="2:7" x14ac:dyDescent="0.3">
      <c r="C66" s="42"/>
      <c r="D66" s="42"/>
      <c r="E66" s="42"/>
      <c r="F66" s="42"/>
      <c r="G66" s="42"/>
    </row>
    <row r="67" spans="2:7" x14ac:dyDescent="0.3">
      <c r="B67"/>
    </row>
    <row r="69" spans="2:7" x14ac:dyDescent="0.3">
      <c r="C69" s="43"/>
      <c r="D69" s="43"/>
      <c r="E69" s="43"/>
      <c r="F69" s="43"/>
      <c r="G69" s="43"/>
    </row>
    <row r="70" spans="2:7" x14ac:dyDescent="0.3">
      <c r="C70" s="44"/>
      <c r="D70" s="44"/>
      <c r="E70" s="44"/>
      <c r="F70" s="44"/>
      <c r="G70" s="44"/>
    </row>
    <row r="131" spans="2:24" s="1" customFormat="1" x14ac:dyDescent="0.3">
      <c r="B131"/>
      <c r="C131"/>
      <c r="D131"/>
      <c r="E13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s="1" customFormat="1" x14ac:dyDescent="0.3">
      <c r="B132"/>
      <c r="C132"/>
      <c r="D132"/>
      <c r="E13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s="1" customFormat="1" x14ac:dyDescent="0.3">
      <c r="B133"/>
      <c r="C133"/>
      <c r="D133"/>
      <c r="E13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s="1" customFormat="1" x14ac:dyDescent="0.3">
      <c r="B134"/>
      <c r="C134"/>
      <c r="D134"/>
      <c r="E13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s="1" customFormat="1" x14ac:dyDescent="0.3">
      <c r="B135"/>
      <c r="C135"/>
      <c r="D135"/>
      <c r="E13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s="1" customFormat="1" x14ac:dyDescent="0.3">
      <c r="B136"/>
      <c r="C136"/>
      <c r="D136"/>
      <c r="E13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s="1" customFormat="1" x14ac:dyDescent="0.3">
      <c r="B137"/>
      <c r="C137"/>
      <c r="D137"/>
      <c r="E13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s="1" customFormat="1" x14ac:dyDescent="0.3">
      <c r="B138"/>
      <c r="C138"/>
      <c r="D138"/>
      <c r="E13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s="1" customFormat="1" x14ac:dyDescent="0.3">
      <c r="B139"/>
      <c r="C139"/>
      <c r="D139"/>
      <c r="E13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s="1" customFormat="1" x14ac:dyDescent="0.3">
      <c r="B140"/>
      <c r="C140"/>
      <c r="D140"/>
      <c r="E14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s="1" customFormat="1" x14ac:dyDescent="0.3">
      <c r="B141"/>
      <c r="C141"/>
      <c r="D141"/>
      <c r="E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s="1" customFormat="1" x14ac:dyDescent="0.3">
      <c r="B142"/>
      <c r="C142"/>
      <c r="D142"/>
      <c r="E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s="1" customFormat="1" x14ac:dyDescent="0.3">
      <c r="B143"/>
      <c r="C143"/>
      <c r="D143"/>
      <c r="E14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s="1" customFormat="1" x14ac:dyDescent="0.3">
      <c r="B144"/>
      <c r="C144"/>
      <c r="D144"/>
      <c r="E14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s="1" customFormat="1" x14ac:dyDescent="0.3">
      <c r="B145"/>
      <c r="C145"/>
      <c r="D145"/>
      <c r="E1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s="1" customForma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s="1" customFormat="1" x14ac:dyDescent="0.3">
      <c r="B147"/>
      <c r="C147"/>
      <c r="D147"/>
      <c r="E14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s="45" customFormat="1" ht="20.25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s="45" customFormat="1" ht="20.25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s="45" customFormat="1" ht="20.25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s="45" customFormat="1" ht="20.25" x14ac:dyDescent="0.3">
      <c r="B151"/>
      <c r="C151"/>
      <c r="D151"/>
      <c r="E15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s="45" customFormat="1" ht="20.25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s="45" customFormat="1" ht="20.25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s="45" customFormat="1" ht="20.25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s="45" customFormat="1" ht="20.25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s="45" customFormat="1" ht="20.25" x14ac:dyDescent="0.3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s="45" customFormat="1" ht="20.25" x14ac:dyDescent="0.3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s="45" customFormat="1" ht="20.25" x14ac:dyDescent="0.3">
      <c r="B158"/>
      <c r="C158"/>
      <c r="D158"/>
      <c r="E15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s="45" customFormat="1" ht="20.25" x14ac:dyDescent="0.3">
      <c r="B159"/>
      <c r="C159"/>
      <c r="D159"/>
      <c r="E15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s="45" customFormat="1" ht="20.25" x14ac:dyDescent="0.3">
      <c r="B160"/>
      <c r="C160"/>
      <c r="D160"/>
      <c r="E16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s="45" customFormat="1" ht="20.25" x14ac:dyDescent="0.3">
      <c r="B161"/>
      <c r="C161"/>
      <c r="D161"/>
      <c r="E1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s="45" customFormat="1" ht="20.25" x14ac:dyDescent="0.3">
      <c r="B162"/>
      <c r="C162"/>
      <c r="D162"/>
      <c r="E16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s="45" customFormat="1" ht="20.25" x14ac:dyDescent="0.3">
      <c r="B163"/>
      <c r="C163"/>
      <c r="D163"/>
      <c r="E16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s="45" customFormat="1" ht="20.25" x14ac:dyDescent="0.3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s="45" customFormat="1" ht="20.25" x14ac:dyDescent="0.3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s="45" customFormat="1" ht="20.25" x14ac:dyDescent="0.3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s="45" customFormat="1" ht="20.25" x14ac:dyDescent="0.3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s="45" customFormat="1" ht="20.25" x14ac:dyDescent="0.3">
      <c r="B168"/>
      <c r="C168"/>
      <c r="D168"/>
      <c r="E16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s="45" customFormat="1" ht="20.25" x14ac:dyDescent="0.3">
      <c r="B169"/>
      <c r="C169"/>
      <c r="D169"/>
      <c r="E16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s="45" customFormat="1" ht="20.25" x14ac:dyDescent="0.3">
      <c r="B170"/>
      <c r="C170"/>
      <c r="D170"/>
      <c r="E1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s="45" customFormat="1" ht="20.25" x14ac:dyDescent="0.3">
      <c r="B171"/>
      <c r="C171"/>
      <c r="D171"/>
      <c r="E17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s="45" customFormat="1" ht="20.25" x14ac:dyDescent="0.3">
      <c r="B172"/>
      <c r="C172"/>
      <c r="D172"/>
      <c r="E17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s="45" customFormat="1" ht="20.25" x14ac:dyDescent="0.3">
      <c r="B173"/>
      <c r="C173"/>
      <c r="D173"/>
      <c r="E17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s="45" customFormat="1" ht="20.25" x14ac:dyDescent="0.3">
      <c r="B174"/>
      <c r="C174"/>
      <c r="D174"/>
      <c r="E17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s="45" customFormat="1" ht="20.25" x14ac:dyDescent="0.3">
      <c r="B175"/>
      <c r="C175"/>
      <c r="D175"/>
      <c r="E17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s="45" customFormat="1" ht="20.25" x14ac:dyDescent="0.3">
      <c r="B176"/>
      <c r="C176"/>
      <c r="D176"/>
      <c r="E17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s="45" customFormat="1" ht="20.25" x14ac:dyDescent="0.3">
      <c r="B177"/>
      <c r="C177"/>
      <c r="D177"/>
      <c r="E17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s="45" customFormat="1" ht="20.25" x14ac:dyDescent="0.3">
      <c r="B178"/>
      <c r="C178"/>
      <c r="D178"/>
      <c r="E17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s="45" customFormat="1" ht="20.25" x14ac:dyDescent="0.3">
      <c r="B179"/>
      <c r="C179"/>
      <c r="D179"/>
      <c r="E17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s="45" customFormat="1" ht="20.25" x14ac:dyDescent="0.3">
      <c r="B180"/>
      <c r="C180"/>
      <c r="D180"/>
      <c r="E18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s="45" customFormat="1" ht="20.25" x14ac:dyDescent="0.3">
      <c r="B181"/>
      <c r="C181"/>
      <c r="D181"/>
      <c r="E18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s="45" customFormat="1" ht="20.25" x14ac:dyDescent="0.3">
      <c r="B182"/>
      <c r="C182"/>
      <c r="D182"/>
      <c r="E1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s="45" customFormat="1" ht="20.25" x14ac:dyDescent="0.3">
      <c r="B183"/>
      <c r="C183"/>
      <c r="D183"/>
      <c r="E18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s="45" customFormat="1" ht="20.25" x14ac:dyDescent="0.3">
      <c r="B184"/>
      <c r="C184"/>
      <c r="D184"/>
      <c r="E1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s="45" customFormat="1" ht="20.25" x14ac:dyDescent="0.3">
      <c r="B185"/>
      <c r="C185"/>
      <c r="D185"/>
      <c r="E18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s="45" customFormat="1" ht="20.25" x14ac:dyDescent="0.3">
      <c r="B186"/>
      <c r="C186"/>
      <c r="D186"/>
      <c r="E18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s="45" customFormat="1" ht="20.25" x14ac:dyDescent="0.3">
      <c r="B187"/>
      <c r="C187"/>
      <c r="D187"/>
      <c r="E18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s="45" customFormat="1" ht="20.25" x14ac:dyDescent="0.3">
      <c r="B188"/>
      <c r="C188"/>
      <c r="D188"/>
      <c r="E1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s="45" customFormat="1" ht="20.25" x14ac:dyDescent="0.3">
      <c r="B189"/>
      <c r="C189"/>
      <c r="D189"/>
      <c r="E1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s="45" customFormat="1" ht="20.25" x14ac:dyDescent="0.3">
      <c r="B190"/>
      <c r="C190"/>
      <c r="D190"/>
      <c r="E1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s="45" customFormat="1" ht="20.25" x14ac:dyDescent="0.3">
      <c r="B191"/>
      <c r="C191"/>
      <c r="D191"/>
      <c r="E1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s="45" customFormat="1" ht="20.25" x14ac:dyDescent="0.3">
      <c r="B192"/>
      <c r="C192"/>
      <c r="D192"/>
      <c r="E19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s="45" customFormat="1" ht="20.25" x14ac:dyDescent="0.3">
      <c r="B193"/>
      <c r="C193"/>
      <c r="D193"/>
      <c r="E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s="45" customFormat="1" ht="20.25" x14ac:dyDescent="0.3">
      <c r="B194"/>
      <c r="C194"/>
      <c r="D194"/>
      <c r="E19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s="45" customFormat="1" ht="20.25" x14ac:dyDescent="0.3">
      <c r="B195"/>
      <c r="C195"/>
      <c r="D195"/>
      <c r="E19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s="45" customFormat="1" ht="20.25" x14ac:dyDescent="0.3">
      <c r="B196"/>
      <c r="C196"/>
      <c r="D196"/>
      <c r="E19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s="45" customFormat="1" ht="20.25" x14ac:dyDescent="0.3">
      <c r="B197"/>
      <c r="C197"/>
      <c r="D197"/>
      <c r="E19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s="45" customFormat="1" ht="20.25" x14ac:dyDescent="0.3">
      <c r="B198"/>
      <c r="C198"/>
      <c r="D198"/>
      <c r="E19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s="45" customFormat="1" ht="20.25" x14ac:dyDescent="0.3">
      <c r="B199"/>
      <c r="C199"/>
      <c r="D199"/>
      <c r="E19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s="45" customFormat="1" ht="20.25" x14ac:dyDescent="0.3">
      <c r="B200"/>
      <c r="C200"/>
      <c r="D200"/>
      <c r="E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s="45" customFormat="1" ht="20.25" x14ac:dyDescent="0.3">
      <c r="B201"/>
      <c r="C201"/>
      <c r="D201"/>
      <c r="E20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s="45" customFormat="1" ht="20.25" x14ac:dyDescent="0.3">
      <c r="B202"/>
      <c r="C202"/>
      <c r="D202"/>
      <c r="E2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s="45" customFormat="1" ht="20.25" x14ac:dyDescent="0.3">
      <c r="B203"/>
      <c r="C203"/>
      <c r="D203"/>
      <c r="E20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s="45" customFormat="1" ht="20.25" x14ac:dyDescent="0.3">
      <c r="B204"/>
      <c r="C204"/>
      <c r="D204"/>
      <c r="E2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s="45" customFormat="1" ht="20.25" x14ac:dyDescent="0.3">
      <c r="B205"/>
      <c r="C205"/>
      <c r="D205"/>
      <c r="E20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s="45" customFormat="1" ht="20.25" x14ac:dyDescent="0.3">
      <c r="B206"/>
      <c r="C206"/>
      <c r="D206"/>
      <c r="E2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s="45" customFormat="1" ht="20.25" x14ac:dyDescent="0.3">
      <c r="B207"/>
      <c r="C207"/>
      <c r="D207"/>
      <c r="E20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s="45" customFormat="1" ht="20.25" x14ac:dyDescent="0.3">
      <c r="B208"/>
      <c r="C208"/>
      <c r="D208"/>
      <c r="E2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s="45" customFormat="1" ht="20.25" x14ac:dyDescent="0.3">
      <c r="B209"/>
      <c r="C209"/>
      <c r="D209"/>
      <c r="E2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s="45" customFormat="1" ht="20.25" x14ac:dyDescent="0.3">
      <c r="B210"/>
      <c r="C210"/>
      <c r="D210"/>
      <c r="E2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s="45" customFormat="1" ht="20.25" x14ac:dyDescent="0.3">
      <c r="B211"/>
      <c r="C211"/>
      <c r="D211"/>
      <c r="E2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</sheetData>
  <mergeCells count="6">
    <mergeCell ref="B65:E65"/>
    <mergeCell ref="B4:G4"/>
    <mergeCell ref="B5:G5"/>
    <mergeCell ref="B6:G6"/>
    <mergeCell ref="B7:G7"/>
    <mergeCell ref="B64:E64"/>
  </mergeCells>
  <printOptions horizontalCentered="1"/>
  <pageMargins left="0.23622047244094491" right="3.937007874015748E-2" top="0.35433070866141736" bottom="0.15748031496062992" header="0" footer="0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 (2)</vt:lpstr>
      <vt:lpstr>'4.Balance Presupuetario (2)'!Área_de_impresión</vt:lpstr>
      <vt:lpstr>'4.Balance Presupuetario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2023-02-27T19:02:31Z</cp:lastPrinted>
  <dcterms:created xsi:type="dcterms:W3CDTF">2022-10-07T18:41:16Z</dcterms:created>
  <dcterms:modified xsi:type="dcterms:W3CDTF">2023-04-25T17:42:50Z</dcterms:modified>
</cp:coreProperties>
</file>